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" sheetId="1" r:id="rId1"/>
    <sheet name="прил. 10" sheetId="3" state="hidden" r:id="rId2"/>
  </sheets>
  <definedNames>
    <definedName name="_xlnm.Print_Area" localSheetId="0">лист!$A$1:$D$64</definedName>
  </definedNames>
  <calcPr calcId="152511"/>
</workbook>
</file>

<file path=xl/calcChain.xml><?xml version="1.0" encoding="utf-8"?>
<calcChain xmlns="http://schemas.openxmlformats.org/spreadsheetml/2006/main">
  <c r="C60" i="1" l="1"/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F62" i="1"/>
  <c r="D62" i="1"/>
  <c r="C62" i="1"/>
  <c r="C59" i="1" s="1"/>
  <c r="E61" i="1"/>
  <c r="G61" i="1" s="1"/>
  <c r="I61" i="1" s="1"/>
  <c r="K61" i="1" s="1"/>
  <c r="M61" i="1" s="1"/>
  <c r="O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F56" i="1" s="1"/>
  <c r="D57" i="1"/>
  <c r="N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N48" i="1" s="1"/>
  <c r="N47" i="1" s="1"/>
  <c r="L50" i="1"/>
  <c r="L49" i="1" s="1"/>
  <c r="J50" i="1"/>
  <c r="J49" i="1" s="1"/>
  <c r="J48" i="1" s="1"/>
  <c r="J47" i="1" s="1"/>
  <c r="H50" i="1"/>
  <c r="H49" i="1" s="1"/>
  <c r="F50" i="1"/>
  <c r="F49" i="1" s="1"/>
  <c r="F48" i="1" s="1"/>
  <c r="F47" i="1" s="1"/>
  <c r="D50" i="1"/>
  <c r="D49" i="1" s="1"/>
  <c r="C50" i="1"/>
  <c r="E50" i="1" s="1"/>
  <c r="G50" i="1" s="1"/>
  <c r="I50" i="1" s="1"/>
  <c r="K50" i="1" s="1"/>
  <c r="M50" i="1" s="1"/>
  <c r="O50" i="1" s="1"/>
  <c r="L48" i="1"/>
  <c r="H48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H24" i="1"/>
  <c r="H23" i="1" s="1"/>
  <c r="F24" i="1"/>
  <c r="D24" i="1"/>
  <c r="D23" i="1" s="1"/>
  <c r="C24" i="1"/>
  <c r="N23" i="1"/>
  <c r="J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 s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D13" i="1"/>
  <c r="D12" i="1" s="1"/>
  <c r="F12" i="1" l="1"/>
  <c r="F64" i="1" s="1"/>
  <c r="J12" i="1"/>
  <c r="N12" i="1"/>
  <c r="N64" i="1" s="1"/>
  <c r="B19" i="3"/>
  <c r="E18" i="1"/>
  <c r="G18" i="1" s="1"/>
  <c r="I18" i="1" s="1"/>
  <c r="K18" i="1" s="1"/>
  <c r="M18" i="1" s="1"/>
  <c r="O18" i="1" s="1"/>
  <c r="D48" i="1"/>
  <c r="J64" i="1"/>
  <c r="E21" i="1"/>
  <c r="G21" i="1" s="1"/>
  <c r="I21" i="1" s="1"/>
  <c r="K21" i="1" s="1"/>
  <c r="M21" i="1" s="1"/>
  <c r="O21" i="1" s="1"/>
  <c r="C23" i="1"/>
  <c r="C12" i="1" s="1"/>
  <c r="D59" i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H47" i="1"/>
  <c r="L47" i="1"/>
  <c r="E52" i="1"/>
  <c r="G52" i="1" s="1"/>
  <c r="I52" i="1" s="1"/>
  <c r="K52" i="1" s="1"/>
  <c r="M52" i="1" s="1"/>
  <c r="O52" i="1" s="1"/>
  <c r="E60" i="1"/>
  <c r="G60" i="1" s="1"/>
  <c r="I60" i="1" s="1"/>
  <c r="K60" i="1" s="1"/>
  <c r="M60" i="1" s="1"/>
  <c r="O60" i="1" s="1"/>
  <c r="C35" i="1" l="1"/>
  <c r="E35" i="1" s="1"/>
  <c r="G35" i="1" s="1"/>
  <c r="I35" i="1" s="1"/>
  <c r="K35" i="1" s="1"/>
  <c r="M35" i="1" s="1"/>
  <c r="O35" i="1" s="1"/>
  <c r="D55" i="1"/>
  <c r="D47" i="1"/>
  <c r="D64" i="1" s="1"/>
  <c r="E59" i="1"/>
  <c r="G59" i="1" s="1"/>
  <c r="I59" i="1" s="1"/>
  <c r="K59" i="1" s="1"/>
  <c r="M59" i="1" s="1"/>
  <c r="O59" i="1" s="1"/>
  <c r="C48" i="1"/>
  <c r="E48" i="1" s="1"/>
  <c r="G48" i="1" s="1"/>
  <c r="I48" i="1" s="1"/>
  <c r="K48" i="1" s="1"/>
  <c r="M48" i="1" s="1"/>
  <c r="O48" i="1" s="1"/>
  <c r="C55" i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E12" i="1"/>
  <c r="G12" i="1" s="1"/>
  <c r="I12" i="1" s="1"/>
  <c r="K12" i="1" s="1"/>
  <c r="M12" i="1" s="1"/>
  <c r="O12" i="1" s="1"/>
  <c r="C47" i="1" l="1"/>
  <c r="E47" i="1" s="1"/>
  <c r="G47" i="1" s="1"/>
  <c r="I47" i="1" s="1"/>
  <c r="K47" i="1" s="1"/>
  <c r="M47" i="1" s="1"/>
  <c r="O47" i="1" s="1"/>
  <c r="E55" i="1"/>
  <c r="G55" i="1" s="1"/>
  <c r="I55" i="1" s="1"/>
  <c r="K55" i="1" s="1"/>
  <c r="M55" i="1" s="1"/>
  <c r="O55" i="1" s="1"/>
  <c r="C64" i="1"/>
  <c r="E64" i="1" s="1"/>
  <c r="G64" i="1" s="1"/>
  <c r="I64" i="1" s="1"/>
  <c r="K64" i="1" s="1"/>
  <c r="M64" i="1" s="1"/>
  <c r="O64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<sst xmlns="http://schemas.openxmlformats.org/spreadsheetml/2006/main" count="145" uniqueCount="138">
  <si>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</si>
  <si>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</si>
  <si>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</si>
  <si>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</si>
  <si>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</si>
  <si>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</si>
  <si>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</si>
  <si>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</si>
  <si>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</si>
  <si>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</si>
  <si>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</si>
  <si>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</si>
  <si>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</si>
  <si>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</si>
  <si>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</si>
  <si>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</si>
  <si>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</si>
  <si>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</si>
  <si>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</si>
  <si>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</si>
  <si>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</si>
  <si>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</si>
  <si>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</si>
  <si>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</si>
  <si>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</si>
  <si>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</si>
  <si>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</si>
  <si>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</si>
  <si>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</si>
  <si>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</si>
  <si>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</si>
  <si>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</si>
  <si>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</si>
  <si>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</si>
  <si>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</si>
  <si>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</si>
  <si>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</si>
  <si>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</si>
  <si>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</si>
  <si>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</si>
  <si>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</si>
  <si>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</si>
  <si>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</si>
  <si>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</si>
  <si>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</si>
  <si>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</si>
  <si>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</si>
  <si>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</si>
  <si>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</si>
  <si>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</si>
  <si>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</si>
  <si>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</si>
  <si>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</si>
  <si>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</si>
  <si>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</si>
  <si>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</si>
  <si>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</si>
  <si>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</si>
  <si>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</si>
  <si>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</si>
  <si>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</si>
  <si>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</si>
  <si>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</si>
  <si>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</si>
  <si>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</si>
  <si>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</si>
  <si>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</si>
  <si>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</si>
  <si>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</si>
  <si>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</si>
  <si>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</si>
  <si>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</si>
  <si>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</si>
  <si>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</si>
  <si>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</si>
  <si>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</si>
  <si>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</si>
  <si>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</si>
  <si>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</si>
  <si>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</si>
  <si>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</si>
  <si>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</si>
  <si>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</si>
  <si>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</si>
  <si>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</si>
  <si>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</si>
  <si>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</si>
  <si>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</si>
  <si>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</si>
  <si>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</si>
  <si>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</si>
  <si>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</si>
  <si>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</si>
  <si>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</si>
  <si>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</si>
  <si>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</si>
  <si>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</si>
  <si>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</si>
  <si>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</si>
  <si>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</si>
  <si>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</si>
  <si>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</si>
  <si>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</si>
  <si>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</si>
  <si>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</si>
  <si>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</si>
  <si>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</si>
  <si>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</si>
  <si>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</si>
  <si>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</si>
  <si>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</si>
  <si>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</si>
  <si>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</si>
  <si>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</si>
  <si>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</si>
  <si>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</si>
  <si>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</si>
  <si>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</si>
  <si>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</si>
  <si>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</si>
  <si>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от "_27_"_ноября_2015 № 47_</t>
  </si>
  <si>
    <t xml:space="preserve">уточненный план на 2016 год </t>
  </si>
  <si>
    <t>остатки:</t>
  </si>
  <si>
    <t>Итого:</t>
  </si>
  <si>
    <t>План на 2016 год</t>
  </si>
  <si>
    <t>(тыс.рублей)</t>
  </si>
  <si>
    <t xml:space="preserve">Исполнено на 01.07.2016      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</si>
  <si>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</si>
  <si>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</si>
  <si>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</si>
  <si>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</si>
  <si>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</si>
  <si>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</si>
  <si>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</si>
  <si>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000 01 03 01 00 04 0000 810</t>
  </si>
  <si>
    <t>000 01 03 01 00 04 0000 710</t>
  </si>
  <si>
    <t>000 01 02 00 00 04 0000 710</t>
  </si>
  <si>
    <t>000 01 02 00 00 04 0000 810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</si>
</sst>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11" fillId="2" borderId="0" xfId="1" applyFont="1" applyFill="1"/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0" fontId="12" fillId="2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view="pageBreakPreview" zoomScale="60" zoomScaleNormal="100" workbookViewId="0">
      <selection activeCell="Y15" sqref="Y15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1" width="9.140625" style="3"/>
    <col min="252" max="252" width="67" style="3" customWidth="1"/>
    <col min="253" max="253" width="29.7109375" style="3" customWidth="1"/>
    <col min="254" max="254" width="20.7109375" style="3" customWidth="1"/>
    <col min="255" max="256" width="0" style="3" hidden="1" customWidth="1"/>
    <col min="257" max="507" width="9.140625" style="3"/>
    <col min="508" max="508" width="67" style="3" customWidth="1"/>
    <col min="509" max="509" width="29.7109375" style="3" customWidth="1"/>
    <col min="510" max="510" width="20.7109375" style="3" customWidth="1"/>
    <col min="511" max="512" width="0" style="3" hidden="1" customWidth="1"/>
    <col min="513" max="763" width="9.140625" style="3"/>
    <col min="764" max="764" width="67" style="3" customWidth="1"/>
    <col min="765" max="765" width="29.7109375" style="3" customWidth="1"/>
    <col min="766" max="766" width="20.7109375" style="3" customWidth="1"/>
    <col min="767" max="768" width="0" style="3" hidden="1" customWidth="1"/>
    <col min="769" max="1019" width="9.140625" style="3"/>
    <col min="1020" max="1020" width="67" style="3" customWidth="1"/>
    <col min="1021" max="1021" width="29.7109375" style="3" customWidth="1"/>
    <col min="1022" max="1022" width="20.7109375" style="3" customWidth="1"/>
    <col min="1023" max="1024" width="0" style="3" hidden="1" customWidth="1"/>
    <col min="1025" max="1275" width="9.140625" style="3"/>
    <col min="1276" max="1276" width="67" style="3" customWidth="1"/>
    <col min="1277" max="1277" width="29.7109375" style="3" customWidth="1"/>
    <col min="1278" max="1278" width="20.7109375" style="3" customWidth="1"/>
    <col min="1279" max="1280" width="0" style="3" hidden="1" customWidth="1"/>
    <col min="1281" max="1531" width="9.140625" style="3"/>
    <col min="1532" max="1532" width="67" style="3" customWidth="1"/>
    <col min="1533" max="1533" width="29.7109375" style="3" customWidth="1"/>
    <col min="1534" max="1534" width="20.7109375" style="3" customWidth="1"/>
    <col min="1535" max="1536" width="0" style="3" hidden="1" customWidth="1"/>
    <col min="1537" max="1787" width="9.140625" style="3"/>
    <col min="1788" max="1788" width="67" style="3" customWidth="1"/>
    <col min="1789" max="1789" width="29.7109375" style="3" customWidth="1"/>
    <col min="1790" max="1790" width="20.7109375" style="3" customWidth="1"/>
    <col min="1791" max="1792" width="0" style="3" hidden="1" customWidth="1"/>
    <col min="1793" max="2043" width="9.140625" style="3"/>
    <col min="2044" max="2044" width="67" style="3" customWidth="1"/>
    <col min="2045" max="2045" width="29.7109375" style="3" customWidth="1"/>
    <col min="2046" max="2046" width="20.7109375" style="3" customWidth="1"/>
    <col min="2047" max="2048" width="0" style="3" hidden="1" customWidth="1"/>
    <col min="2049" max="2299" width="9.140625" style="3"/>
    <col min="2300" max="2300" width="67" style="3" customWidth="1"/>
    <col min="2301" max="2301" width="29.7109375" style="3" customWidth="1"/>
    <col min="2302" max="2302" width="20.7109375" style="3" customWidth="1"/>
    <col min="2303" max="2304" width="0" style="3" hidden="1" customWidth="1"/>
    <col min="2305" max="2555" width="9.140625" style="3"/>
    <col min="2556" max="2556" width="67" style="3" customWidth="1"/>
    <col min="2557" max="2557" width="29.7109375" style="3" customWidth="1"/>
    <col min="2558" max="2558" width="20.7109375" style="3" customWidth="1"/>
    <col min="2559" max="2560" width="0" style="3" hidden="1" customWidth="1"/>
    <col min="2561" max="2811" width="9.140625" style="3"/>
    <col min="2812" max="2812" width="67" style="3" customWidth="1"/>
    <col min="2813" max="2813" width="29.7109375" style="3" customWidth="1"/>
    <col min="2814" max="2814" width="20.7109375" style="3" customWidth="1"/>
    <col min="2815" max="2816" width="0" style="3" hidden="1" customWidth="1"/>
    <col min="2817" max="3067" width="9.140625" style="3"/>
    <col min="3068" max="3068" width="67" style="3" customWidth="1"/>
    <col min="3069" max="3069" width="29.7109375" style="3" customWidth="1"/>
    <col min="3070" max="3070" width="20.7109375" style="3" customWidth="1"/>
    <col min="3071" max="3072" width="0" style="3" hidden="1" customWidth="1"/>
    <col min="3073" max="3323" width="9.140625" style="3"/>
    <col min="3324" max="3324" width="67" style="3" customWidth="1"/>
    <col min="3325" max="3325" width="29.7109375" style="3" customWidth="1"/>
    <col min="3326" max="3326" width="20.7109375" style="3" customWidth="1"/>
    <col min="3327" max="3328" width="0" style="3" hidden="1" customWidth="1"/>
    <col min="3329" max="3579" width="9.140625" style="3"/>
    <col min="3580" max="3580" width="67" style="3" customWidth="1"/>
    <col min="3581" max="3581" width="29.7109375" style="3" customWidth="1"/>
    <col min="3582" max="3582" width="20.7109375" style="3" customWidth="1"/>
    <col min="3583" max="3584" width="0" style="3" hidden="1" customWidth="1"/>
    <col min="3585" max="3835" width="9.140625" style="3"/>
    <col min="3836" max="3836" width="67" style="3" customWidth="1"/>
    <col min="3837" max="3837" width="29.7109375" style="3" customWidth="1"/>
    <col min="3838" max="3838" width="20.7109375" style="3" customWidth="1"/>
    <col min="3839" max="3840" width="0" style="3" hidden="1" customWidth="1"/>
    <col min="3841" max="4091" width="9.140625" style="3"/>
    <col min="4092" max="4092" width="67" style="3" customWidth="1"/>
    <col min="4093" max="4093" width="29.7109375" style="3" customWidth="1"/>
    <col min="4094" max="4094" width="20.7109375" style="3" customWidth="1"/>
    <col min="4095" max="4096" width="0" style="3" hidden="1" customWidth="1"/>
    <col min="4097" max="4347" width="9.140625" style="3"/>
    <col min="4348" max="4348" width="67" style="3" customWidth="1"/>
    <col min="4349" max="4349" width="29.7109375" style="3" customWidth="1"/>
    <col min="4350" max="4350" width="20.7109375" style="3" customWidth="1"/>
    <col min="4351" max="4352" width="0" style="3" hidden="1" customWidth="1"/>
    <col min="4353" max="4603" width="9.140625" style="3"/>
    <col min="4604" max="4604" width="67" style="3" customWidth="1"/>
    <col min="4605" max="4605" width="29.7109375" style="3" customWidth="1"/>
    <col min="4606" max="4606" width="20.7109375" style="3" customWidth="1"/>
    <col min="4607" max="4608" width="0" style="3" hidden="1" customWidth="1"/>
    <col min="4609" max="4859" width="9.140625" style="3"/>
    <col min="4860" max="4860" width="67" style="3" customWidth="1"/>
    <col min="4861" max="4861" width="29.7109375" style="3" customWidth="1"/>
    <col min="4862" max="4862" width="20.7109375" style="3" customWidth="1"/>
    <col min="4863" max="4864" width="0" style="3" hidden="1" customWidth="1"/>
    <col min="4865" max="5115" width="9.140625" style="3"/>
    <col min="5116" max="5116" width="67" style="3" customWidth="1"/>
    <col min="5117" max="5117" width="29.7109375" style="3" customWidth="1"/>
    <col min="5118" max="5118" width="20.7109375" style="3" customWidth="1"/>
    <col min="5119" max="5120" width="0" style="3" hidden="1" customWidth="1"/>
    <col min="5121" max="5371" width="9.140625" style="3"/>
    <col min="5372" max="5372" width="67" style="3" customWidth="1"/>
    <col min="5373" max="5373" width="29.7109375" style="3" customWidth="1"/>
    <col min="5374" max="5374" width="20.7109375" style="3" customWidth="1"/>
    <col min="5375" max="5376" width="0" style="3" hidden="1" customWidth="1"/>
    <col min="5377" max="5627" width="9.140625" style="3"/>
    <col min="5628" max="5628" width="67" style="3" customWidth="1"/>
    <col min="5629" max="5629" width="29.7109375" style="3" customWidth="1"/>
    <col min="5630" max="5630" width="20.7109375" style="3" customWidth="1"/>
    <col min="5631" max="5632" width="0" style="3" hidden="1" customWidth="1"/>
    <col min="5633" max="5883" width="9.140625" style="3"/>
    <col min="5884" max="5884" width="67" style="3" customWidth="1"/>
    <col min="5885" max="5885" width="29.7109375" style="3" customWidth="1"/>
    <col min="5886" max="5886" width="20.7109375" style="3" customWidth="1"/>
    <col min="5887" max="5888" width="0" style="3" hidden="1" customWidth="1"/>
    <col min="5889" max="6139" width="9.140625" style="3"/>
    <col min="6140" max="6140" width="67" style="3" customWidth="1"/>
    <col min="6141" max="6141" width="29.7109375" style="3" customWidth="1"/>
    <col min="6142" max="6142" width="20.7109375" style="3" customWidth="1"/>
    <col min="6143" max="6144" width="0" style="3" hidden="1" customWidth="1"/>
    <col min="6145" max="6395" width="9.140625" style="3"/>
    <col min="6396" max="6396" width="67" style="3" customWidth="1"/>
    <col min="6397" max="6397" width="29.7109375" style="3" customWidth="1"/>
    <col min="6398" max="6398" width="20.7109375" style="3" customWidth="1"/>
    <col min="6399" max="6400" width="0" style="3" hidden="1" customWidth="1"/>
    <col min="6401" max="6651" width="9.140625" style="3"/>
    <col min="6652" max="6652" width="67" style="3" customWidth="1"/>
    <col min="6653" max="6653" width="29.7109375" style="3" customWidth="1"/>
    <col min="6654" max="6654" width="20.7109375" style="3" customWidth="1"/>
    <col min="6655" max="6656" width="0" style="3" hidden="1" customWidth="1"/>
    <col min="6657" max="6907" width="9.140625" style="3"/>
    <col min="6908" max="6908" width="67" style="3" customWidth="1"/>
    <col min="6909" max="6909" width="29.7109375" style="3" customWidth="1"/>
    <col min="6910" max="6910" width="20.7109375" style="3" customWidth="1"/>
    <col min="6911" max="6912" width="0" style="3" hidden="1" customWidth="1"/>
    <col min="6913" max="7163" width="9.140625" style="3"/>
    <col min="7164" max="7164" width="67" style="3" customWidth="1"/>
    <col min="7165" max="7165" width="29.7109375" style="3" customWidth="1"/>
    <col min="7166" max="7166" width="20.7109375" style="3" customWidth="1"/>
    <col min="7167" max="7168" width="0" style="3" hidden="1" customWidth="1"/>
    <col min="7169" max="7419" width="9.140625" style="3"/>
    <col min="7420" max="7420" width="67" style="3" customWidth="1"/>
    <col min="7421" max="7421" width="29.7109375" style="3" customWidth="1"/>
    <col min="7422" max="7422" width="20.7109375" style="3" customWidth="1"/>
    <col min="7423" max="7424" width="0" style="3" hidden="1" customWidth="1"/>
    <col min="7425" max="7675" width="9.140625" style="3"/>
    <col min="7676" max="7676" width="67" style="3" customWidth="1"/>
    <col min="7677" max="7677" width="29.7109375" style="3" customWidth="1"/>
    <col min="7678" max="7678" width="20.7109375" style="3" customWidth="1"/>
    <col min="7679" max="7680" width="0" style="3" hidden="1" customWidth="1"/>
    <col min="7681" max="7931" width="9.140625" style="3"/>
    <col min="7932" max="7932" width="67" style="3" customWidth="1"/>
    <col min="7933" max="7933" width="29.7109375" style="3" customWidth="1"/>
    <col min="7934" max="7934" width="20.7109375" style="3" customWidth="1"/>
    <col min="7935" max="7936" width="0" style="3" hidden="1" customWidth="1"/>
    <col min="7937" max="8187" width="9.140625" style="3"/>
    <col min="8188" max="8188" width="67" style="3" customWidth="1"/>
    <col min="8189" max="8189" width="29.7109375" style="3" customWidth="1"/>
    <col min="8190" max="8190" width="20.7109375" style="3" customWidth="1"/>
    <col min="8191" max="8192" width="0" style="3" hidden="1" customWidth="1"/>
    <col min="8193" max="8443" width="9.140625" style="3"/>
    <col min="8444" max="8444" width="67" style="3" customWidth="1"/>
    <col min="8445" max="8445" width="29.7109375" style="3" customWidth="1"/>
    <col min="8446" max="8446" width="20.7109375" style="3" customWidth="1"/>
    <col min="8447" max="8448" width="0" style="3" hidden="1" customWidth="1"/>
    <col min="8449" max="8699" width="9.140625" style="3"/>
    <col min="8700" max="8700" width="67" style="3" customWidth="1"/>
    <col min="8701" max="8701" width="29.7109375" style="3" customWidth="1"/>
    <col min="8702" max="8702" width="20.7109375" style="3" customWidth="1"/>
    <col min="8703" max="8704" width="0" style="3" hidden="1" customWidth="1"/>
    <col min="8705" max="8955" width="9.140625" style="3"/>
    <col min="8956" max="8956" width="67" style="3" customWidth="1"/>
    <col min="8957" max="8957" width="29.7109375" style="3" customWidth="1"/>
    <col min="8958" max="8958" width="20.7109375" style="3" customWidth="1"/>
    <col min="8959" max="8960" width="0" style="3" hidden="1" customWidth="1"/>
    <col min="8961" max="9211" width="9.140625" style="3"/>
    <col min="9212" max="9212" width="67" style="3" customWidth="1"/>
    <col min="9213" max="9213" width="29.7109375" style="3" customWidth="1"/>
    <col min="9214" max="9214" width="20.7109375" style="3" customWidth="1"/>
    <col min="9215" max="9216" width="0" style="3" hidden="1" customWidth="1"/>
    <col min="9217" max="9467" width="9.140625" style="3"/>
    <col min="9468" max="9468" width="67" style="3" customWidth="1"/>
    <col min="9469" max="9469" width="29.7109375" style="3" customWidth="1"/>
    <col min="9470" max="9470" width="20.7109375" style="3" customWidth="1"/>
    <col min="9471" max="9472" width="0" style="3" hidden="1" customWidth="1"/>
    <col min="9473" max="9723" width="9.140625" style="3"/>
    <col min="9724" max="9724" width="67" style="3" customWidth="1"/>
    <col min="9725" max="9725" width="29.7109375" style="3" customWidth="1"/>
    <col min="9726" max="9726" width="20.7109375" style="3" customWidth="1"/>
    <col min="9727" max="9728" width="0" style="3" hidden="1" customWidth="1"/>
    <col min="9729" max="9979" width="9.140625" style="3"/>
    <col min="9980" max="9980" width="67" style="3" customWidth="1"/>
    <col min="9981" max="9981" width="29.7109375" style="3" customWidth="1"/>
    <col min="9982" max="9982" width="20.7109375" style="3" customWidth="1"/>
    <col min="9983" max="9984" width="0" style="3" hidden="1" customWidth="1"/>
    <col min="9985" max="10235" width="9.140625" style="3"/>
    <col min="10236" max="10236" width="67" style="3" customWidth="1"/>
    <col min="10237" max="10237" width="29.7109375" style="3" customWidth="1"/>
    <col min="10238" max="10238" width="20.7109375" style="3" customWidth="1"/>
    <col min="10239" max="10240" width="0" style="3" hidden="1" customWidth="1"/>
    <col min="10241" max="10491" width="9.140625" style="3"/>
    <col min="10492" max="10492" width="67" style="3" customWidth="1"/>
    <col min="10493" max="10493" width="29.7109375" style="3" customWidth="1"/>
    <col min="10494" max="10494" width="20.7109375" style="3" customWidth="1"/>
    <col min="10495" max="10496" width="0" style="3" hidden="1" customWidth="1"/>
    <col min="10497" max="10747" width="9.140625" style="3"/>
    <col min="10748" max="10748" width="67" style="3" customWidth="1"/>
    <col min="10749" max="10749" width="29.7109375" style="3" customWidth="1"/>
    <col min="10750" max="10750" width="20.7109375" style="3" customWidth="1"/>
    <col min="10751" max="10752" width="0" style="3" hidden="1" customWidth="1"/>
    <col min="10753" max="11003" width="9.140625" style="3"/>
    <col min="11004" max="11004" width="67" style="3" customWidth="1"/>
    <col min="11005" max="11005" width="29.7109375" style="3" customWidth="1"/>
    <col min="11006" max="11006" width="20.7109375" style="3" customWidth="1"/>
    <col min="11007" max="11008" width="0" style="3" hidden="1" customWidth="1"/>
    <col min="11009" max="11259" width="9.140625" style="3"/>
    <col min="11260" max="11260" width="67" style="3" customWidth="1"/>
    <col min="11261" max="11261" width="29.7109375" style="3" customWidth="1"/>
    <col min="11262" max="11262" width="20.7109375" style="3" customWidth="1"/>
    <col min="11263" max="11264" width="0" style="3" hidden="1" customWidth="1"/>
    <col min="11265" max="11515" width="9.140625" style="3"/>
    <col min="11516" max="11516" width="67" style="3" customWidth="1"/>
    <col min="11517" max="11517" width="29.7109375" style="3" customWidth="1"/>
    <col min="11518" max="11518" width="20.7109375" style="3" customWidth="1"/>
    <col min="11519" max="11520" width="0" style="3" hidden="1" customWidth="1"/>
    <col min="11521" max="11771" width="9.140625" style="3"/>
    <col min="11772" max="11772" width="67" style="3" customWidth="1"/>
    <col min="11773" max="11773" width="29.7109375" style="3" customWidth="1"/>
    <col min="11774" max="11774" width="20.7109375" style="3" customWidth="1"/>
    <col min="11775" max="11776" width="0" style="3" hidden="1" customWidth="1"/>
    <col min="11777" max="12027" width="9.140625" style="3"/>
    <col min="12028" max="12028" width="67" style="3" customWidth="1"/>
    <col min="12029" max="12029" width="29.7109375" style="3" customWidth="1"/>
    <col min="12030" max="12030" width="20.7109375" style="3" customWidth="1"/>
    <col min="12031" max="12032" width="0" style="3" hidden="1" customWidth="1"/>
    <col min="12033" max="12283" width="9.140625" style="3"/>
    <col min="12284" max="12284" width="67" style="3" customWidth="1"/>
    <col min="12285" max="12285" width="29.7109375" style="3" customWidth="1"/>
    <col min="12286" max="12286" width="20.7109375" style="3" customWidth="1"/>
    <col min="12287" max="12288" width="0" style="3" hidden="1" customWidth="1"/>
    <col min="12289" max="12539" width="9.140625" style="3"/>
    <col min="12540" max="12540" width="67" style="3" customWidth="1"/>
    <col min="12541" max="12541" width="29.7109375" style="3" customWidth="1"/>
    <col min="12542" max="12542" width="20.7109375" style="3" customWidth="1"/>
    <col min="12543" max="12544" width="0" style="3" hidden="1" customWidth="1"/>
    <col min="12545" max="12795" width="9.140625" style="3"/>
    <col min="12796" max="12796" width="67" style="3" customWidth="1"/>
    <col min="12797" max="12797" width="29.7109375" style="3" customWidth="1"/>
    <col min="12798" max="12798" width="20.7109375" style="3" customWidth="1"/>
    <col min="12799" max="12800" width="0" style="3" hidden="1" customWidth="1"/>
    <col min="12801" max="13051" width="9.140625" style="3"/>
    <col min="13052" max="13052" width="67" style="3" customWidth="1"/>
    <col min="13053" max="13053" width="29.7109375" style="3" customWidth="1"/>
    <col min="13054" max="13054" width="20.7109375" style="3" customWidth="1"/>
    <col min="13055" max="13056" width="0" style="3" hidden="1" customWidth="1"/>
    <col min="13057" max="13307" width="9.140625" style="3"/>
    <col min="13308" max="13308" width="67" style="3" customWidth="1"/>
    <col min="13309" max="13309" width="29.7109375" style="3" customWidth="1"/>
    <col min="13310" max="13310" width="20.7109375" style="3" customWidth="1"/>
    <col min="13311" max="13312" width="0" style="3" hidden="1" customWidth="1"/>
    <col min="13313" max="13563" width="9.140625" style="3"/>
    <col min="13564" max="13564" width="67" style="3" customWidth="1"/>
    <col min="13565" max="13565" width="29.7109375" style="3" customWidth="1"/>
    <col min="13566" max="13566" width="20.7109375" style="3" customWidth="1"/>
    <col min="13567" max="13568" width="0" style="3" hidden="1" customWidth="1"/>
    <col min="13569" max="13819" width="9.140625" style="3"/>
    <col min="13820" max="13820" width="67" style="3" customWidth="1"/>
    <col min="13821" max="13821" width="29.7109375" style="3" customWidth="1"/>
    <col min="13822" max="13822" width="20.7109375" style="3" customWidth="1"/>
    <col min="13823" max="13824" width="0" style="3" hidden="1" customWidth="1"/>
    <col min="13825" max="14075" width="9.140625" style="3"/>
    <col min="14076" max="14076" width="67" style="3" customWidth="1"/>
    <col min="14077" max="14077" width="29.7109375" style="3" customWidth="1"/>
    <col min="14078" max="14078" width="20.7109375" style="3" customWidth="1"/>
    <col min="14079" max="14080" width="0" style="3" hidden="1" customWidth="1"/>
    <col min="14081" max="14331" width="9.140625" style="3"/>
    <col min="14332" max="14332" width="67" style="3" customWidth="1"/>
    <col min="14333" max="14333" width="29.7109375" style="3" customWidth="1"/>
    <col min="14334" max="14334" width="20.7109375" style="3" customWidth="1"/>
    <col min="14335" max="14336" width="0" style="3" hidden="1" customWidth="1"/>
    <col min="14337" max="14587" width="9.140625" style="3"/>
    <col min="14588" max="14588" width="67" style="3" customWidth="1"/>
    <col min="14589" max="14589" width="29.7109375" style="3" customWidth="1"/>
    <col min="14590" max="14590" width="20.7109375" style="3" customWidth="1"/>
    <col min="14591" max="14592" width="0" style="3" hidden="1" customWidth="1"/>
    <col min="14593" max="14843" width="9.140625" style="3"/>
    <col min="14844" max="14844" width="67" style="3" customWidth="1"/>
    <col min="14845" max="14845" width="29.7109375" style="3" customWidth="1"/>
    <col min="14846" max="14846" width="20.7109375" style="3" customWidth="1"/>
    <col min="14847" max="14848" width="0" style="3" hidden="1" customWidth="1"/>
    <col min="14849" max="15099" width="9.140625" style="3"/>
    <col min="15100" max="15100" width="67" style="3" customWidth="1"/>
    <col min="15101" max="15101" width="29.7109375" style="3" customWidth="1"/>
    <col min="15102" max="15102" width="20.7109375" style="3" customWidth="1"/>
    <col min="15103" max="15104" width="0" style="3" hidden="1" customWidth="1"/>
    <col min="15105" max="15355" width="9.140625" style="3"/>
    <col min="15356" max="15356" width="67" style="3" customWidth="1"/>
    <col min="15357" max="15357" width="29.7109375" style="3" customWidth="1"/>
    <col min="15358" max="15358" width="20.7109375" style="3" customWidth="1"/>
    <col min="15359" max="15360" width="0" style="3" hidden="1" customWidth="1"/>
    <col min="15361" max="15611" width="9.140625" style="3"/>
    <col min="15612" max="15612" width="67" style="3" customWidth="1"/>
    <col min="15613" max="15613" width="29.7109375" style="3" customWidth="1"/>
    <col min="15614" max="15614" width="20.7109375" style="3" customWidth="1"/>
    <col min="15615" max="15616" width="0" style="3" hidden="1" customWidth="1"/>
    <col min="15617" max="15867" width="9.140625" style="3"/>
    <col min="15868" max="15868" width="67" style="3" customWidth="1"/>
    <col min="15869" max="15869" width="29.7109375" style="3" customWidth="1"/>
    <col min="15870" max="15870" width="20.7109375" style="3" customWidth="1"/>
    <col min="15871" max="15872" width="0" style="3" hidden="1" customWidth="1"/>
    <col min="15873" max="16123" width="9.140625" style="3"/>
    <col min="16124" max="16124" width="67" style="3" customWidth="1"/>
    <col min="16125" max="16125" width="29.7109375" style="3" customWidth="1"/>
    <col min="16126" max="16126" width="20.7109375" style="3" customWidth="1"/>
    <col min="16127" max="16128" width="0" style="3" hidden="1" customWidth="1"/>
    <col min="16129" max="16384" width="9.140625" style="3"/>
  </cols>
  <sheetData>
    <row r="1" spans="1:15" s="1" customFormat="1" ht="15.75" x14ac:dyDescent="0.25">
      <c r="C1" s="53"/>
      <c r="G1" s="2"/>
      <c r="I1" s="2"/>
      <c r="K1" s="2"/>
      <c r="M1" s="2"/>
      <c r="O1" s="2"/>
    </row>
    <row r="2" spans="1:15" s="1" customFormat="1" ht="15.75" x14ac:dyDescent="0.25">
      <c r="C2" s="53"/>
      <c r="G2" s="2"/>
      <c r="I2" s="2"/>
      <c r="K2" s="2"/>
      <c r="M2" s="2"/>
      <c r="O2" s="2"/>
    </row>
    <row r="3" spans="1:15" x14ac:dyDescent="0.25">
      <c r="C3" s="53"/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8" t="s">
        <v>115</v>
      </c>
      <c r="B6" s="59"/>
      <c r="C6" s="59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125</v>
      </c>
      <c r="E8" s="48" t="s">
        <v>116</v>
      </c>
    </row>
    <row r="9" spans="1:15" ht="15" customHeight="1" x14ac:dyDescent="0.25">
      <c r="A9" s="61" t="s">
        <v>2</v>
      </c>
      <c r="B9" s="62" t="s">
        <v>3</v>
      </c>
      <c r="C9" s="63" t="s">
        <v>124</v>
      </c>
      <c r="D9" s="63" t="s">
        <v>126</v>
      </c>
      <c r="E9" s="60" t="s">
        <v>121</v>
      </c>
      <c r="F9" s="63" t="s">
        <v>4</v>
      </c>
      <c r="G9" s="60"/>
      <c r="H9" s="63" t="s">
        <v>5</v>
      </c>
      <c r="I9" s="60"/>
      <c r="J9" s="63" t="s">
        <v>6</v>
      </c>
      <c r="K9" s="60"/>
      <c r="L9" s="63" t="s">
        <v>7</v>
      </c>
      <c r="M9" s="60"/>
      <c r="N9" s="63" t="s">
        <v>8</v>
      </c>
      <c r="O9" s="60" t="s">
        <v>9</v>
      </c>
    </row>
    <row r="10" spans="1:15" ht="28.5" customHeight="1" x14ac:dyDescent="0.25">
      <c r="A10" s="61"/>
      <c r="B10" s="62"/>
      <c r="C10" s="64"/>
      <c r="D10" s="64"/>
      <c r="E10" s="60"/>
      <c r="F10" s="64"/>
      <c r="G10" s="60"/>
      <c r="H10" s="64"/>
      <c r="I10" s="60"/>
      <c r="J10" s="64"/>
      <c r="K10" s="60"/>
      <c r="L10" s="64"/>
      <c r="M10" s="60"/>
      <c r="N10" s="64"/>
      <c r="O10" s="60"/>
    </row>
    <row r="11" spans="1:15" s="8" customFormat="1" x14ac:dyDescent="0.25">
      <c r="A11" s="4">
        <v>1</v>
      </c>
      <c r="B11" s="5">
        <v>2</v>
      </c>
      <c r="C11" s="6" t="s">
        <v>10</v>
      </c>
      <c r="D11" s="7">
        <v>4</v>
      </c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57182</v>
      </c>
      <c r="D12" s="4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54">
        <v>0</v>
      </c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54">
        <v>0</v>
      </c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57182</v>
      </c>
      <c r="D18" s="4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</row>
    <row r="19" spans="1:15" ht="30" x14ac:dyDescent="0.25">
      <c r="A19" s="13" t="s">
        <v>27</v>
      </c>
      <c r="B19" s="14" t="s">
        <v>28</v>
      </c>
      <c r="C19" s="42">
        <f>SUM(C20)</f>
        <v>57182</v>
      </c>
      <c r="D19" s="42">
        <f t="shared" ref="D19:N19" si="6">SUM(D20)</f>
        <v>0</v>
      </c>
      <c r="E19" s="12">
        <f t="shared" si="0"/>
        <v>57182</v>
      </c>
      <c r="F19" s="17">
        <f t="shared" si="6"/>
        <v>0</v>
      </c>
      <c r="G19" s="12">
        <f t="shared" si="1"/>
        <v>57182</v>
      </c>
      <c r="H19" s="17">
        <f t="shared" si="6"/>
        <v>0</v>
      </c>
      <c r="I19" s="12">
        <f t="shared" si="2"/>
        <v>57182</v>
      </c>
      <c r="J19" s="17">
        <f t="shared" si="6"/>
        <v>0</v>
      </c>
      <c r="K19" s="12">
        <f t="shared" si="3"/>
        <v>57182</v>
      </c>
      <c r="L19" s="17">
        <f t="shared" si="6"/>
        <v>0</v>
      </c>
      <c r="M19" s="12">
        <f t="shared" si="4"/>
        <v>57182</v>
      </c>
      <c r="N19" s="17">
        <f t="shared" si="6"/>
        <v>0</v>
      </c>
      <c r="O19" s="12">
        <f t="shared" si="5"/>
        <v>57182</v>
      </c>
    </row>
    <row r="20" spans="1:15" ht="30" x14ac:dyDescent="0.25">
      <c r="A20" s="13" t="s">
        <v>29</v>
      </c>
      <c r="B20" s="14" t="s">
        <v>136</v>
      </c>
      <c r="C20" s="42">
        <v>57182</v>
      </c>
      <c r="D20" s="54">
        <v>0</v>
      </c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137</v>
      </c>
      <c r="C22" s="42">
        <v>0</v>
      </c>
      <c r="D22" s="54">
        <v>0</v>
      </c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135</v>
      </c>
      <c r="C25" s="44">
        <v>0</v>
      </c>
      <c r="D25" s="55">
        <v>0</v>
      </c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134</v>
      </c>
      <c r="C27" s="44">
        <v>0</v>
      </c>
      <c r="D27" s="55">
        <v>0</v>
      </c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5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5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5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5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5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5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5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5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5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5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5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5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5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5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5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60" hidden="1" x14ac:dyDescent="0.25">
      <c r="A43" s="23" t="s">
        <v>67</v>
      </c>
      <c r="B43" s="24" t="s">
        <v>68</v>
      </c>
      <c r="C43" s="44">
        <v>0</v>
      </c>
      <c r="D43" s="55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5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5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5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125544.59999999963</v>
      </c>
      <c r="D47" s="43">
        <f>SUM(D48+D55)</f>
        <v>-65292.59999999986</v>
      </c>
      <c r="E47" s="49">
        <f t="shared" si="0"/>
        <v>60251.999999999767</v>
      </c>
      <c r="F47" s="21">
        <f>SUM(F48+F55)</f>
        <v>0</v>
      </c>
      <c r="G47" s="12">
        <f t="shared" si="1"/>
        <v>60251.999999999767</v>
      </c>
      <c r="H47" s="21">
        <f>SUM(H48+H55)</f>
        <v>0</v>
      </c>
      <c r="I47" s="12">
        <f t="shared" si="2"/>
        <v>60251.999999999767</v>
      </c>
      <c r="J47" s="21">
        <f>SUM(J48+J55)</f>
        <v>0</v>
      </c>
      <c r="K47" s="12">
        <f t="shared" si="3"/>
        <v>60251.999999999767</v>
      </c>
      <c r="L47" s="21">
        <f>SUM(L48+L55)</f>
        <v>0</v>
      </c>
      <c r="M47" s="12">
        <f t="shared" si="4"/>
        <v>60251.999999999767</v>
      </c>
      <c r="N47" s="21">
        <f>SUM(N48+N55)</f>
        <v>0</v>
      </c>
      <c r="O47" s="12">
        <f t="shared" si="5"/>
        <v>60251.999999999767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-3698119.2</v>
      </c>
      <c r="D48" s="44">
        <f>D52+D49</f>
        <v>-1884124.4</v>
      </c>
      <c r="E48" s="12">
        <f t="shared" si="0"/>
        <v>-5582243.5999999996</v>
      </c>
      <c r="F48" s="25">
        <f>F52+F49</f>
        <v>0</v>
      </c>
      <c r="G48" s="12">
        <f t="shared" si="1"/>
        <v>-5582243.5999999996</v>
      </c>
      <c r="H48" s="25">
        <f>H52+H49</f>
        <v>0</v>
      </c>
      <c r="I48" s="12">
        <f t="shared" si="2"/>
        <v>-5582243.5999999996</v>
      </c>
      <c r="J48" s="25">
        <f>J52+J49</f>
        <v>0</v>
      </c>
      <c r="K48" s="12">
        <f t="shared" si="3"/>
        <v>-5582243.5999999996</v>
      </c>
      <c r="L48" s="25">
        <f>L52+L49</f>
        <v>0</v>
      </c>
      <c r="M48" s="12">
        <f t="shared" si="4"/>
        <v>-5582243.5999999996</v>
      </c>
      <c r="N48" s="25">
        <f>N52+N49</f>
        <v>0</v>
      </c>
      <c r="O48" s="12">
        <f t="shared" si="5"/>
        <v>-5582243.5999999996</v>
      </c>
    </row>
    <row r="49" spans="1:17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7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7" s="22" customFormat="1" ht="30" x14ac:dyDescent="0.25">
      <c r="A51" s="23" t="s">
        <v>111</v>
      </c>
      <c r="B51" s="24" t="s">
        <v>83</v>
      </c>
      <c r="C51" s="44">
        <v>0</v>
      </c>
      <c r="D51" s="55">
        <v>0</v>
      </c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7" s="22" customFormat="1" x14ac:dyDescent="0.25">
      <c r="A52" s="23" t="s">
        <v>84</v>
      </c>
      <c r="B52" s="24" t="s">
        <v>127</v>
      </c>
      <c r="C52" s="44">
        <f>C53</f>
        <v>-3698119.2</v>
      </c>
      <c r="D52" s="44">
        <f t="shared" ref="D52:N53" si="11">D53</f>
        <v>-1884124.4</v>
      </c>
      <c r="E52" s="12">
        <f t="shared" si="0"/>
        <v>-5582243.5999999996</v>
      </c>
      <c r="F52" s="29">
        <f t="shared" si="11"/>
        <v>0</v>
      </c>
      <c r="G52" s="12">
        <f t="shared" si="1"/>
        <v>-5582243.5999999996</v>
      </c>
      <c r="H52" s="29">
        <f t="shared" si="11"/>
        <v>0</v>
      </c>
      <c r="I52" s="12">
        <f t="shared" si="2"/>
        <v>-5582243.5999999996</v>
      </c>
      <c r="J52" s="29">
        <f t="shared" si="11"/>
        <v>0</v>
      </c>
      <c r="K52" s="12">
        <f t="shared" si="3"/>
        <v>-5582243.5999999996</v>
      </c>
      <c r="L52" s="25">
        <f t="shared" si="11"/>
        <v>0</v>
      </c>
      <c r="M52" s="12">
        <f t="shared" si="4"/>
        <v>-5582243.5999999996</v>
      </c>
      <c r="N52" s="25">
        <f t="shared" si="11"/>
        <v>0</v>
      </c>
      <c r="O52" s="12">
        <f t="shared" si="5"/>
        <v>-5582243.5999999996</v>
      </c>
      <c r="P52" s="57"/>
    </row>
    <row r="53" spans="1:17" s="22" customFormat="1" x14ac:dyDescent="0.25">
      <c r="A53" s="23" t="s">
        <v>85</v>
      </c>
      <c r="B53" s="24" t="s">
        <v>128</v>
      </c>
      <c r="C53" s="44">
        <f>C54</f>
        <v>-3698119.2</v>
      </c>
      <c r="D53" s="44">
        <f t="shared" si="11"/>
        <v>-1884124.4</v>
      </c>
      <c r="E53" s="12">
        <f t="shared" si="0"/>
        <v>-5582243.5999999996</v>
      </c>
      <c r="F53" s="29">
        <f t="shared" si="11"/>
        <v>0</v>
      </c>
      <c r="G53" s="12">
        <f t="shared" si="1"/>
        <v>-5582243.5999999996</v>
      </c>
      <c r="H53" s="29">
        <f t="shared" si="11"/>
        <v>0</v>
      </c>
      <c r="I53" s="12">
        <f t="shared" si="2"/>
        <v>-5582243.5999999996</v>
      </c>
      <c r="J53" s="29">
        <f t="shared" si="11"/>
        <v>0</v>
      </c>
      <c r="K53" s="12">
        <f t="shared" si="3"/>
        <v>-5582243.5999999996</v>
      </c>
      <c r="L53" s="25">
        <f t="shared" si="11"/>
        <v>0</v>
      </c>
      <c r="M53" s="12">
        <f t="shared" si="4"/>
        <v>-5582243.5999999996</v>
      </c>
      <c r="N53" s="25">
        <f t="shared" si="11"/>
        <v>0</v>
      </c>
      <c r="O53" s="12">
        <f t="shared" si="5"/>
        <v>-5582243.5999999996</v>
      </c>
      <c r="P53" s="57"/>
    </row>
    <row r="54" spans="1:17" s="22" customFormat="1" ht="30" x14ac:dyDescent="0.25">
      <c r="A54" s="23" t="s">
        <v>86</v>
      </c>
      <c r="B54" s="24" t="s">
        <v>129</v>
      </c>
      <c r="C54" s="44">
        <v>-3698119.2</v>
      </c>
      <c r="D54" s="55">
        <v>-1884124.4</v>
      </c>
      <c r="E54" s="12">
        <f t="shared" si="0"/>
        <v>-5582243.5999999996</v>
      </c>
      <c r="F54" s="26"/>
      <c r="G54" s="12">
        <f t="shared" si="1"/>
        <v>-5582243.5999999996</v>
      </c>
      <c r="H54" s="26"/>
      <c r="I54" s="12">
        <f t="shared" si="2"/>
        <v>-5582243.5999999996</v>
      </c>
      <c r="J54" s="26"/>
      <c r="K54" s="12">
        <f t="shared" si="3"/>
        <v>-5582243.5999999996</v>
      </c>
      <c r="L54" s="27"/>
      <c r="M54" s="12">
        <f t="shared" si="4"/>
        <v>-5582243.5999999996</v>
      </c>
      <c r="N54" s="27"/>
      <c r="O54" s="12">
        <f t="shared" si="5"/>
        <v>-5582243.5999999996</v>
      </c>
      <c r="P54" s="57"/>
      <c r="Q54" s="56"/>
    </row>
    <row r="55" spans="1:17" s="22" customFormat="1" x14ac:dyDescent="0.25">
      <c r="A55" s="23" t="s">
        <v>87</v>
      </c>
      <c r="B55" s="24" t="s">
        <v>88</v>
      </c>
      <c r="C55" s="44">
        <f>C56+C59</f>
        <v>3823663.8</v>
      </c>
      <c r="D55" s="44">
        <f>D56+D59</f>
        <v>1818831.8</v>
      </c>
      <c r="E55" s="12">
        <f t="shared" si="0"/>
        <v>5642495.5999999996</v>
      </c>
      <c r="F55" s="29">
        <f>SUM(F556+F59)</f>
        <v>0</v>
      </c>
      <c r="G55" s="12">
        <f t="shared" si="1"/>
        <v>5642495.5999999996</v>
      </c>
      <c r="H55" s="29">
        <f>SUM(H556+H59)</f>
        <v>0</v>
      </c>
      <c r="I55" s="12">
        <f t="shared" si="2"/>
        <v>5642495.5999999996</v>
      </c>
      <c r="J55" s="29">
        <f>SUM(J556+J59)</f>
        <v>0</v>
      </c>
      <c r="K55" s="12">
        <f t="shared" si="3"/>
        <v>5642495.5999999996</v>
      </c>
      <c r="L55" s="25">
        <f>SUM(L556+L59)</f>
        <v>0</v>
      </c>
      <c r="M55" s="12">
        <f t="shared" si="4"/>
        <v>5642495.5999999996</v>
      </c>
      <c r="N55" s="25">
        <f>SUM(N556+N59)</f>
        <v>0</v>
      </c>
      <c r="O55" s="12">
        <f t="shared" si="5"/>
        <v>5642495.5999999996</v>
      </c>
      <c r="P55" s="57"/>
    </row>
    <row r="56" spans="1:17" s="22" customFormat="1" hidden="1" x14ac:dyDescent="0.25">
      <c r="A56" s="23" t="s">
        <v>89</v>
      </c>
      <c r="B56" s="24" t="s">
        <v>90</v>
      </c>
      <c r="C56" s="44">
        <f>C57</f>
        <v>0</v>
      </c>
      <c r="D56" s="4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  <c r="P56" s="57"/>
    </row>
    <row r="57" spans="1:17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  <c r="P57" s="57"/>
    </row>
    <row r="58" spans="1:17" s="22" customFormat="1" ht="30" hidden="1" x14ac:dyDescent="0.25">
      <c r="A58" s="23" t="s">
        <v>112</v>
      </c>
      <c r="B58" s="24" t="s">
        <v>93</v>
      </c>
      <c r="C58" s="44">
        <v>0</v>
      </c>
      <c r="D58" s="55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  <c r="P58" s="57"/>
    </row>
    <row r="59" spans="1:17" s="22" customFormat="1" x14ac:dyDescent="0.25">
      <c r="A59" s="23" t="s">
        <v>94</v>
      </c>
      <c r="B59" s="24" t="s">
        <v>95</v>
      </c>
      <c r="C59" s="44">
        <f>SUM(C60+C62)</f>
        <v>3823663.8</v>
      </c>
      <c r="D59" s="44">
        <f>SUM(D60+D62)</f>
        <v>1818831.8</v>
      </c>
      <c r="E59" s="12">
        <f t="shared" si="0"/>
        <v>5642495.5999999996</v>
      </c>
      <c r="F59" s="25">
        <f>F60-F62</f>
        <v>0</v>
      </c>
      <c r="G59" s="12">
        <f t="shared" si="1"/>
        <v>5642495.5999999996</v>
      </c>
      <c r="H59" s="25">
        <f>H60-H62</f>
        <v>0</v>
      </c>
      <c r="I59" s="12">
        <f t="shared" si="2"/>
        <v>5642495.5999999996</v>
      </c>
      <c r="J59" s="25">
        <f>J60-J62</f>
        <v>0</v>
      </c>
      <c r="K59" s="12">
        <f t="shared" si="3"/>
        <v>5642495.5999999996</v>
      </c>
      <c r="L59" s="25">
        <f>L60-L62</f>
        <v>0</v>
      </c>
      <c r="M59" s="12">
        <f t="shared" si="4"/>
        <v>5642495.5999999996</v>
      </c>
      <c r="N59" s="25">
        <f>N60-N62</f>
        <v>0</v>
      </c>
      <c r="O59" s="12">
        <f t="shared" si="5"/>
        <v>5642495.5999999996</v>
      </c>
      <c r="P59" s="57"/>
    </row>
    <row r="60" spans="1:17" s="22" customFormat="1" x14ac:dyDescent="0.25">
      <c r="A60" s="23" t="s">
        <v>96</v>
      </c>
      <c r="B60" s="24" t="s">
        <v>130</v>
      </c>
      <c r="C60" s="44">
        <f>SUM(C61)</f>
        <v>3873663.8</v>
      </c>
      <c r="D60" s="44">
        <f t="shared" ref="D60:N60" si="13">SUM(D61)</f>
        <v>1868831.8</v>
      </c>
      <c r="E60" s="12">
        <f t="shared" si="0"/>
        <v>5742495.5999999996</v>
      </c>
      <c r="F60" s="25">
        <f t="shared" si="13"/>
        <v>0</v>
      </c>
      <c r="G60" s="12">
        <f t="shared" si="1"/>
        <v>5742495.5999999996</v>
      </c>
      <c r="H60" s="25">
        <f t="shared" si="13"/>
        <v>0</v>
      </c>
      <c r="I60" s="12">
        <f t="shared" si="2"/>
        <v>5742495.5999999996</v>
      </c>
      <c r="J60" s="25">
        <f t="shared" si="13"/>
        <v>0</v>
      </c>
      <c r="K60" s="12">
        <f t="shared" si="3"/>
        <v>5742495.5999999996</v>
      </c>
      <c r="L60" s="25">
        <f t="shared" si="13"/>
        <v>0</v>
      </c>
      <c r="M60" s="12">
        <f t="shared" si="4"/>
        <v>5742495.5999999996</v>
      </c>
      <c r="N60" s="25">
        <f t="shared" si="13"/>
        <v>0</v>
      </c>
      <c r="O60" s="12">
        <f t="shared" si="5"/>
        <v>5742495.5999999996</v>
      </c>
      <c r="P60" s="57"/>
    </row>
    <row r="61" spans="1:17" s="22" customFormat="1" ht="30" x14ac:dyDescent="0.25">
      <c r="A61" s="23" t="s">
        <v>97</v>
      </c>
      <c r="B61" s="24" t="s">
        <v>131</v>
      </c>
      <c r="C61" s="44">
        <v>3873663.8</v>
      </c>
      <c r="D61" s="55">
        <v>1868831.8</v>
      </c>
      <c r="E61" s="12">
        <f t="shared" si="0"/>
        <v>5742495.5999999996</v>
      </c>
      <c r="F61" s="26"/>
      <c r="G61" s="12">
        <f t="shared" si="1"/>
        <v>5742495.5999999996</v>
      </c>
      <c r="H61" s="26"/>
      <c r="I61" s="12">
        <f t="shared" si="2"/>
        <v>5742495.5999999996</v>
      </c>
      <c r="J61" s="26"/>
      <c r="K61" s="12">
        <f t="shared" si="3"/>
        <v>5742495.5999999996</v>
      </c>
      <c r="L61" s="27"/>
      <c r="M61" s="12">
        <f t="shared" si="4"/>
        <v>5742495.5999999996</v>
      </c>
      <c r="N61" s="27"/>
      <c r="O61" s="12">
        <f t="shared" si="5"/>
        <v>5742495.5999999996</v>
      </c>
      <c r="P61" s="57"/>
      <c r="Q61" s="56"/>
    </row>
    <row r="62" spans="1:17" s="22" customFormat="1" ht="31.5" x14ac:dyDescent="0.25">
      <c r="A62" s="23" t="s">
        <v>113</v>
      </c>
      <c r="B62" s="24" t="s">
        <v>132</v>
      </c>
      <c r="C62" s="44">
        <f>SUM(C63)</f>
        <v>-50000</v>
      </c>
      <c r="D62" s="44">
        <f t="shared" ref="D62:N62" si="14">SUM(D63)</f>
        <v>-50000</v>
      </c>
      <c r="E62" s="12">
        <f t="shared" si="0"/>
        <v>-100000</v>
      </c>
      <c r="F62" s="25">
        <f t="shared" si="14"/>
        <v>0</v>
      </c>
      <c r="G62" s="12">
        <f t="shared" si="1"/>
        <v>-100000</v>
      </c>
      <c r="H62" s="25">
        <f t="shared" si="14"/>
        <v>0</v>
      </c>
      <c r="I62" s="12">
        <f t="shared" si="2"/>
        <v>-100000</v>
      </c>
      <c r="J62" s="25">
        <f t="shared" si="14"/>
        <v>0</v>
      </c>
      <c r="K62" s="12">
        <f t="shared" si="3"/>
        <v>-100000</v>
      </c>
      <c r="L62" s="25">
        <f t="shared" si="14"/>
        <v>0</v>
      </c>
      <c r="M62" s="12">
        <f t="shared" si="4"/>
        <v>-100000</v>
      </c>
      <c r="N62" s="25">
        <f t="shared" si="14"/>
        <v>0</v>
      </c>
      <c r="O62" s="12">
        <f t="shared" si="5"/>
        <v>-100000</v>
      </c>
    </row>
    <row r="63" spans="1:17" s="22" customFormat="1" ht="38.25" customHeight="1" x14ac:dyDescent="0.25">
      <c r="A63" s="23" t="s">
        <v>114</v>
      </c>
      <c r="B63" s="24" t="s">
        <v>133</v>
      </c>
      <c r="C63" s="44">
        <v>-50000</v>
      </c>
      <c r="D63" s="44">
        <v>-50000</v>
      </c>
      <c r="E63" s="12">
        <f t="shared" si="0"/>
        <v>-100000</v>
      </c>
      <c r="F63" s="28"/>
      <c r="G63" s="12">
        <f t="shared" si="1"/>
        <v>-100000</v>
      </c>
      <c r="H63" s="28"/>
      <c r="I63" s="12">
        <f t="shared" si="2"/>
        <v>-100000</v>
      </c>
      <c r="J63" s="28"/>
      <c r="K63" s="12">
        <f t="shared" si="3"/>
        <v>-100000</v>
      </c>
      <c r="L63" s="27"/>
      <c r="M63" s="12">
        <f t="shared" si="4"/>
        <v>-100000</v>
      </c>
      <c r="N63" s="27"/>
      <c r="O63" s="12">
        <f t="shared" si="5"/>
        <v>-100000</v>
      </c>
    </row>
    <row r="64" spans="1:17" x14ac:dyDescent="0.25">
      <c r="A64" s="9" t="s">
        <v>98</v>
      </c>
      <c r="B64" s="10" t="s">
        <v>99</v>
      </c>
      <c r="C64" s="41">
        <f>C12+C47</f>
        <v>182726.59999999963</v>
      </c>
      <c r="D64" s="41">
        <f>D12+D47</f>
        <v>-65292.59999999986</v>
      </c>
      <c r="E64" s="49">
        <f t="shared" si="0"/>
        <v>117433.99999999977</v>
      </c>
      <c r="F64" s="17">
        <f>F12+F47</f>
        <v>0</v>
      </c>
      <c r="G64" s="12">
        <f t="shared" si="1"/>
        <v>117433.99999999977</v>
      </c>
      <c r="H64" s="17">
        <f>H12+H47</f>
        <v>0</v>
      </c>
      <c r="I64" s="12">
        <f t="shared" si="2"/>
        <v>117433.99999999977</v>
      </c>
      <c r="J64" s="17">
        <f>J12+J47</f>
        <v>0</v>
      </c>
      <c r="K64" s="12">
        <f t="shared" si="3"/>
        <v>117433.99999999977</v>
      </c>
      <c r="L64" s="17">
        <f>L12+L47</f>
        <v>0</v>
      </c>
      <c r="M64" s="12">
        <f t="shared" si="4"/>
        <v>117433.99999999977</v>
      </c>
      <c r="N64" s="17">
        <f>N12+N47</f>
        <v>0</v>
      </c>
      <c r="O64" s="12">
        <f t="shared" si="5"/>
        <v>117433.99999999977</v>
      </c>
    </row>
    <row r="67" spans="1:1" hidden="1" x14ac:dyDescent="0.25">
      <c r="A67" s="3" t="s">
        <v>122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123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120</v>
      </c>
    </row>
    <row r="8" spans="1:2" s="30" customFormat="1" ht="33.75" customHeight="1" x14ac:dyDescent="0.25">
      <c r="A8" s="65" t="s">
        <v>117</v>
      </c>
      <c r="B8" s="65"/>
    </row>
    <row r="9" spans="1:2" s="30" customFormat="1" x14ac:dyDescent="0.25">
      <c r="A9" s="66"/>
      <c r="B9" s="66"/>
    </row>
    <row r="10" spans="1:2" x14ac:dyDescent="0.25">
      <c r="B10" s="3" t="s">
        <v>118</v>
      </c>
    </row>
    <row r="11" spans="1:2" x14ac:dyDescent="0.25">
      <c r="A11" s="31" t="s">
        <v>100</v>
      </c>
      <c r="B11" s="37" t="s">
        <v>119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</vt:lpstr>
      <vt:lpstr>прил. 10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2016-07-26T06:44:45Z</dcterms:modified>
</cp:coreProperties>
</file>